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2705450ae3183f1/APC/Finance Audit/Finance 2021 22/"/>
    </mc:Choice>
  </mc:AlternateContent>
  <xr:revisionPtr revIDLastSave="25" documentId="8_{F5BD72C5-09ED-4A66-8A44-BD7637613C6B}" xr6:coauthVersionLast="47" xr6:coauthVersionMax="47" xr10:uidLastSave="{DABEF629-A9D5-4D69-B892-F7EB0548F5C6}"/>
  <bookViews>
    <workbookView xWindow="252" yWindow="0" windowWidth="22788" windowHeight="12240" xr2:uid="{3E63AD52-F330-4563-9B8D-4C1CDFD2E33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1" l="1"/>
  <c r="F28" i="1"/>
  <c r="M11" i="1"/>
  <c r="M28" i="1" s="1"/>
  <c r="L11" i="1" l="1"/>
  <c r="L28" i="1" s="1"/>
  <c r="E38" i="1" l="1"/>
  <c r="B38" i="1"/>
  <c r="D38" i="1"/>
  <c r="B28" i="1"/>
  <c r="B39" i="1" s="1"/>
  <c r="C28" i="1"/>
  <c r="K23" i="1"/>
  <c r="C38" i="1"/>
  <c r="C39" i="1" l="1"/>
  <c r="O14" i="1"/>
  <c r="P14" i="1"/>
  <c r="N28" i="1"/>
  <c r="K28" i="1"/>
  <c r="J28" i="1"/>
  <c r="E28" i="1"/>
  <c r="E39" i="1" s="1"/>
  <c r="D28" i="1"/>
  <c r="D39" i="1" s="1"/>
  <c r="F38" i="1" l="1"/>
  <c r="F39" i="1" l="1"/>
</calcChain>
</file>

<file path=xl/sharedStrings.xml><?xml version="1.0" encoding="utf-8"?>
<sst xmlns="http://schemas.openxmlformats.org/spreadsheetml/2006/main" count="125" uniqueCount="114">
  <si>
    <t>EXPENSES</t>
  </si>
  <si>
    <t>Burial fees</t>
  </si>
  <si>
    <t>Tree work</t>
  </si>
  <si>
    <t>Hedge cut</t>
  </si>
  <si>
    <t>Groundwork</t>
  </si>
  <si>
    <t>Insurance</t>
  </si>
  <si>
    <t>Audit fees</t>
  </si>
  <si>
    <t>Web costs</t>
  </si>
  <si>
    <t>Home/office</t>
  </si>
  <si>
    <t>Computer</t>
  </si>
  <si>
    <t>Stationery/post/ink</t>
  </si>
  <si>
    <t>Clerk training</t>
  </si>
  <si>
    <t>Councillor training</t>
  </si>
  <si>
    <t>Personal expenses</t>
  </si>
  <si>
    <t>Bus shelter/wreath</t>
  </si>
  <si>
    <t>Donations s137</t>
  </si>
  <si>
    <t>Maintenance</t>
  </si>
  <si>
    <t>Basic cost total</t>
  </si>
  <si>
    <t>Extra items.projects,improvements, maybe part funded by grants or from reserves</t>
  </si>
  <si>
    <t>Village hall</t>
  </si>
  <si>
    <t>Stone wall</t>
  </si>
  <si>
    <t>spend to</t>
  </si>
  <si>
    <t>budgeted</t>
  </si>
  <si>
    <t>actual</t>
  </si>
  <si>
    <t>forcast</t>
  </si>
  <si>
    <t>proposed</t>
  </si>
  <si>
    <t>INCOME</t>
  </si>
  <si>
    <t xml:space="preserve">income </t>
  </si>
  <si>
    <t>budget</t>
  </si>
  <si>
    <t>Precept</t>
  </si>
  <si>
    <t>expected</t>
  </si>
  <si>
    <t>reserves</t>
  </si>
  <si>
    <t>precept</t>
  </si>
  <si>
    <t>bank interest</t>
  </si>
  <si>
    <t>VATreclaim</t>
  </si>
  <si>
    <t>Allotments</t>
  </si>
  <si>
    <t>New close</t>
  </si>
  <si>
    <t>Donkey field</t>
  </si>
  <si>
    <t>Station road</t>
  </si>
  <si>
    <t>total</t>
  </si>
  <si>
    <t>Highway project</t>
  </si>
  <si>
    <t>clerk's salary</t>
  </si>
  <si>
    <t>water st .rd</t>
  </si>
  <si>
    <t>total 2</t>
  </si>
  <si>
    <t>final total</t>
  </si>
  <si>
    <t>wall</t>
  </si>
  <si>
    <t>VH</t>
  </si>
  <si>
    <t>Notes</t>
  </si>
  <si>
    <t>Grant from PCC, grounds maintenance</t>
  </si>
  <si>
    <t>2023 24</t>
  </si>
  <si>
    <t>AILSWORTH 2023/24 DRAFT BUDGET</t>
  </si>
  <si>
    <t>LY split</t>
  </si>
  <si>
    <t>TY split</t>
  </si>
  <si>
    <t>NY prop</t>
  </si>
  <si>
    <t>Augean grant</t>
  </si>
  <si>
    <t>NRP</t>
  </si>
  <si>
    <t>Less expenditure, basic</t>
  </si>
  <si>
    <t>expected to be between 1/3rd and 12m of precept, depending on assets/maintenance needed.</t>
  </si>
  <si>
    <t>Memberships incl GNS</t>
  </si>
  <si>
    <t>Grounds maintenance</t>
  </si>
  <si>
    <t>Hedges</t>
  </si>
  <si>
    <t>Water</t>
  </si>
  <si>
    <t>Trees</t>
  </si>
  <si>
    <t>Total</t>
  </si>
  <si>
    <t>Grass cutting NRP</t>
  </si>
  <si>
    <t>Nature recovery maintenance</t>
  </si>
  <si>
    <t>Burial fees tbc later</t>
  </si>
  <si>
    <t>S106/CIL monies</t>
  </si>
  <si>
    <t>c/f</t>
  </si>
  <si>
    <t>divide by tax base 241</t>
  </si>
  <si>
    <t>23/24</t>
  </si>
  <si>
    <t>last year</t>
  </si>
  <si>
    <t>to Oct 23</t>
  </si>
  <si>
    <t>2024/25</t>
  </si>
  <si>
    <t>to Mar 24</t>
  </si>
  <si>
    <t>2024 25</t>
  </si>
  <si>
    <t>Grant harvester</t>
  </si>
  <si>
    <t>For cabinet</t>
  </si>
  <si>
    <t>Less other expenditure</t>
  </si>
  <si>
    <t>Room hire</t>
  </si>
  <si>
    <t>Grant from PCC, burial gds 75%</t>
  </si>
  <si>
    <t>water new cl/events</t>
  </si>
  <si>
    <t>PLMG</t>
  </si>
  <si>
    <t>Dens/goals</t>
  </si>
  <si>
    <t>Website/emails</t>
  </si>
  <si>
    <t>gdwork</t>
  </si>
  <si>
    <t>water</t>
  </si>
  <si>
    <t>hedge/trees</t>
  </si>
  <si>
    <t>C/F water harvester</t>
  </si>
  <si>
    <t>Website/email</t>
  </si>
  <si>
    <t>8% increase</t>
  </si>
  <si>
    <t>New website £725 set up and £150 emails hosting pa</t>
  </si>
  <si>
    <t>Station Road tenancy rent reduced to 9m.</t>
  </si>
  <si>
    <t>Pond/trees/hedging/harv</t>
  </si>
  <si>
    <t>Earmarked</t>
  </si>
  <si>
    <t>RESERVES</t>
  </si>
  <si>
    <t>Start of year balance</t>
  </si>
  <si>
    <t>Plus income</t>
  </si>
  <si>
    <t xml:space="preserve">Leaves </t>
  </si>
  <si>
    <t>CIL</t>
  </si>
  <si>
    <t>VH/wall</t>
  </si>
  <si>
    <t>Harvester</t>
  </si>
  <si>
    <t>General reserves</t>
  </si>
  <si>
    <t>All projects to come from reserves/CIL if permitted</t>
  </si>
  <si>
    <t>Need to clarify donations and GNS amounts</t>
  </si>
  <si>
    <t>and bank balance predicted</t>
  </si>
  <si>
    <t>Defib maintenance</t>
  </si>
  <si>
    <t>Precept shows 11% increase atm</t>
  </si>
  <si>
    <t>earmarked reserves</t>
  </si>
  <si>
    <t>general reserves</t>
  </si>
  <si>
    <t xml:space="preserve">Projects </t>
  </si>
  <si>
    <t>Rest of precept = parish paid part</t>
  </si>
  <si>
    <t>new gate</t>
  </si>
  <si>
    <t>260 short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</si>
</sst>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7" fontId="3" fillId="0" borderId="0" xfId="0" applyNumberFormat="1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" fillId="3" borderId="0" xfId="0" applyFont="1" applyFill="1"/>
    <xf numFmtId="14" fontId="3" fillId="0" borderId="0" xfId="0" applyNumberFormat="1" applyFont="1"/>
    <xf numFmtId="0" fontId="9" fillId="0" borderId="0" xfId="0" applyFont="1"/>
    <xf numFmtId="0" fontId="10" fillId="0" borderId="0" xfId="0" applyFont="1"/>
    <xf numFmtId="9" fontId="1" fillId="0" borderId="0" xfId="0" applyNumberFormat="1" applyFont="1"/>
    <xf numFmtId="10" fontId="7" fillId="0" borderId="0" xfId="1" applyNumberFormat="1" applyFont="1"/>
    <xf numFmtId="6" fontId="4" fillId="0" borderId="0" xfId="0" applyNumberFormat="1" applyFont="1"/>
    <xf numFmtId="0" fontId="12" fillId="0" borderId="0" xfId="0" applyFont="1"/>
    <xf numFmtId="0" fontId="1" fillId="2" borderId="0" xfId="0" applyFont="1" applyFill="1"/>
    <xf numFmtId="0" fontId="0" fillId="2" borderId="0" xfId="0" applyFill="1"/>
    <xf numFmtId="10" fontId="4" fillId="0" borderId="0" xfId="0" applyNumberFormat="1" applyFont="1"/>
    <xf numFmtId="9" fontId="0" fillId="0" borderId="0" xfId="0" applyNumberFormat="1"/>
    <xf numFmtId="10" fontId="6" fillId="2" borderId="0" xfId="0" applyNumberFormat="1" applyFont="1" applyFill="1"/>
    <xf numFmtId="0" fontId="9" fillId="2" borderId="0" xfId="0" applyFont="1" applyFill="1"/>
    <xf numFmtId="0" fontId="7" fillId="2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8480F-DEB1-4CDB-B1C4-0CE1DC7D67D5}">
  <sheetPr>
    <pageSetUpPr fitToPage="1"/>
  </sheetPr>
  <dimension ref="A1:T61"/>
  <sheetViews>
    <sheetView tabSelected="1" topLeftCell="A2" zoomScale="94" zoomScaleNormal="100" workbookViewId="0">
      <selection activeCell="Q14" sqref="Q14"/>
    </sheetView>
  </sheetViews>
  <sheetFormatPr defaultRowHeight="14.4" x14ac:dyDescent="0.3"/>
  <cols>
    <col min="1" max="1" width="20" bestFit="1" customWidth="1"/>
    <col min="2" max="2" width="11.33203125" style="2" customWidth="1"/>
    <col min="3" max="3" width="9.109375" style="1" customWidth="1"/>
    <col min="4" max="4" width="11.21875" bestFit="1" customWidth="1"/>
    <col min="5" max="5" width="11.21875" style="2" bestFit="1" customWidth="1"/>
    <col min="6" max="6" width="8.77734375" style="1" bestFit="1" customWidth="1"/>
    <col min="7" max="8" width="2.5546875" customWidth="1"/>
    <col min="9" max="9" width="12.109375" customWidth="1"/>
    <col min="10" max="10" width="11.21875" style="5" bestFit="1" customWidth="1"/>
    <col min="11" max="11" width="7.77734375" style="1" customWidth="1"/>
    <col min="12" max="12" width="10.44140625" bestFit="1" customWidth="1"/>
    <col min="13" max="13" width="8.77734375" style="5" customWidth="1"/>
    <col min="14" max="14" width="8.77734375" style="1"/>
    <col min="15" max="15" width="7.88671875" style="6" bestFit="1" customWidth="1"/>
    <col min="16" max="16" width="7.6640625" style="7" customWidth="1"/>
  </cols>
  <sheetData>
    <row r="1" spans="1:20" x14ac:dyDescent="0.3">
      <c r="A1" s="11" t="s">
        <v>50</v>
      </c>
      <c r="N1" s="1" t="s">
        <v>25</v>
      </c>
    </row>
    <row r="2" spans="1:20" x14ac:dyDescent="0.3">
      <c r="A2" t="s">
        <v>0</v>
      </c>
      <c r="B2" s="2" t="s">
        <v>21</v>
      </c>
      <c r="C2" s="1" t="s">
        <v>22</v>
      </c>
      <c r="D2" t="s">
        <v>23</v>
      </c>
      <c r="E2" s="2" t="s">
        <v>24</v>
      </c>
      <c r="F2" s="1" t="s">
        <v>25</v>
      </c>
      <c r="I2" t="s">
        <v>26</v>
      </c>
      <c r="J2" s="5" t="s">
        <v>27</v>
      </c>
      <c r="K2" s="1" t="s">
        <v>28</v>
      </c>
      <c r="L2" t="s">
        <v>23</v>
      </c>
      <c r="M2" s="5" t="s">
        <v>24</v>
      </c>
      <c r="N2" s="1" t="s">
        <v>30</v>
      </c>
      <c r="O2" s="6" t="s">
        <v>31</v>
      </c>
      <c r="P2" s="7" t="s">
        <v>32</v>
      </c>
    </row>
    <row r="3" spans="1:20" x14ac:dyDescent="0.3">
      <c r="B3" s="4" t="s">
        <v>71</v>
      </c>
      <c r="C3" s="1" t="s">
        <v>70</v>
      </c>
      <c r="D3" s="3" t="s">
        <v>72</v>
      </c>
      <c r="E3" s="4">
        <v>45382</v>
      </c>
      <c r="F3" s="1" t="s">
        <v>73</v>
      </c>
      <c r="J3" s="13">
        <v>45016</v>
      </c>
      <c r="K3" s="1" t="s">
        <v>49</v>
      </c>
      <c r="L3" s="3" t="s">
        <v>72</v>
      </c>
      <c r="M3" s="8" t="s">
        <v>74</v>
      </c>
      <c r="N3" s="1" t="s">
        <v>75</v>
      </c>
    </row>
    <row r="4" spans="1:20" x14ac:dyDescent="0.3">
      <c r="A4" t="s">
        <v>1</v>
      </c>
      <c r="B4" s="2">
        <v>1989.52</v>
      </c>
      <c r="C4" s="1">
        <v>1544</v>
      </c>
      <c r="D4">
        <v>1558.44</v>
      </c>
      <c r="E4" s="2">
        <v>2530</v>
      </c>
      <c r="F4" s="12">
        <v>2500</v>
      </c>
      <c r="I4" t="s">
        <v>29</v>
      </c>
      <c r="J4" s="5">
        <v>13809</v>
      </c>
      <c r="K4" s="1">
        <v>14381</v>
      </c>
      <c r="L4">
        <v>14381</v>
      </c>
      <c r="M4" s="5">
        <v>14381</v>
      </c>
      <c r="N4" s="1">
        <v>16092</v>
      </c>
      <c r="O4" s="22"/>
      <c r="Q4" t="s">
        <v>90</v>
      </c>
    </row>
    <row r="5" spans="1:20" x14ac:dyDescent="0.3">
      <c r="A5" t="s">
        <v>2</v>
      </c>
      <c r="B5" s="2">
        <v>250</v>
      </c>
      <c r="C5" s="20">
        <v>1000</v>
      </c>
      <c r="D5">
        <v>0</v>
      </c>
      <c r="E5" s="2">
        <v>1000</v>
      </c>
      <c r="F5" s="26">
        <v>1000</v>
      </c>
      <c r="I5" t="s">
        <v>33</v>
      </c>
      <c r="J5" s="5">
        <v>270.45</v>
      </c>
      <c r="K5" s="1">
        <v>200</v>
      </c>
      <c r="L5">
        <v>271</v>
      </c>
      <c r="M5" s="5">
        <v>550</v>
      </c>
      <c r="N5" s="1">
        <v>400</v>
      </c>
    </row>
    <row r="6" spans="1:20" x14ac:dyDescent="0.3">
      <c r="A6" t="s">
        <v>3</v>
      </c>
      <c r="B6" s="2">
        <v>480</v>
      </c>
      <c r="C6" s="20">
        <v>500</v>
      </c>
      <c r="D6">
        <v>0</v>
      </c>
      <c r="E6" s="2">
        <v>480</v>
      </c>
      <c r="F6" s="26">
        <v>500</v>
      </c>
      <c r="I6" t="s">
        <v>34</v>
      </c>
      <c r="J6" s="5">
        <v>1183.27</v>
      </c>
      <c r="K6" s="1">
        <v>1063</v>
      </c>
      <c r="L6">
        <v>978</v>
      </c>
      <c r="M6" s="5">
        <v>978</v>
      </c>
      <c r="N6" s="1">
        <v>1000</v>
      </c>
    </row>
    <row r="7" spans="1:20" x14ac:dyDescent="0.3">
      <c r="A7" t="s">
        <v>4</v>
      </c>
      <c r="B7" s="2">
        <v>2929.5</v>
      </c>
      <c r="C7" s="20">
        <v>3000</v>
      </c>
      <c r="D7">
        <v>2802</v>
      </c>
      <c r="E7" s="2">
        <v>3202</v>
      </c>
      <c r="F7" s="26">
        <v>3200</v>
      </c>
      <c r="I7" t="s">
        <v>35</v>
      </c>
      <c r="J7" s="5">
        <v>388.2</v>
      </c>
      <c r="K7" s="1">
        <v>388</v>
      </c>
      <c r="L7">
        <v>417</v>
      </c>
      <c r="M7" s="5">
        <v>417</v>
      </c>
      <c r="N7" s="1">
        <v>420</v>
      </c>
    </row>
    <row r="8" spans="1:20" x14ac:dyDescent="0.3">
      <c r="A8" t="s">
        <v>64</v>
      </c>
      <c r="C8" s="1">
        <v>700</v>
      </c>
      <c r="D8">
        <v>0</v>
      </c>
      <c r="F8" s="26">
        <v>700</v>
      </c>
      <c r="I8" t="s">
        <v>36</v>
      </c>
      <c r="J8" s="5">
        <v>300</v>
      </c>
      <c r="K8" s="1">
        <v>300</v>
      </c>
      <c r="L8">
        <v>150</v>
      </c>
      <c r="M8" s="5">
        <v>150</v>
      </c>
      <c r="N8" s="1">
        <v>300</v>
      </c>
    </row>
    <row r="9" spans="1:20" x14ac:dyDescent="0.3">
      <c r="A9" t="s">
        <v>58</v>
      </c>
      <c r="B9" s="2">
        <v>378.28</v>
      </c>
      <c r="C9" s="1">
        <v>650</v>
      </c>
      <c r="D9">
        <v>349</v>
      </c>
      <c r="E9" s="2">
        <v>384</v>
      </c>
      <c r="F9" s="1">
        <v>400</v>
      </c>
      <c r="I9" t="s">
        <v>37</v>
      </c>
      <c r="J9" s="5">
        <v>120</v>
      </c>
      <c r="K9" s="1">
        <v>120</v>
      </c>
      <c r="L9">
        <v>120</v>
      </c>
      <c r="M9" s="5">
        <v>120</v>
      </c>
      <c r="N9" s="1">
        <v>120</v>
      </c>
    </row>
    <row r="10" spans="1:20" x14ac:dyDescent="0.3">
      <c r="A10" t="s">
        <v>6</v>
      </c>
      <c r="B10" s="2">
        <v>150</v>
      </c>
      <c r="C10" s="1">
        <v>450</v>
      </c>
      <c r="D10">
        <v>150</v>
      </c>
      <c r="E10" s="2">
        <v>150</v>
      </c>
      <c r="F10" s="1">
        <v>450</v>
      </c>
      <c r="I10" t="s">
        <v>38</v>
      </c>
      <c r="J10" s="5">
        <v>567</v>
      </c>
      <c r="K10" s="1">
        <v>1134</v>
      </c>
      <c r="L10">
        <v>1134</v>
      </c>
      <c r="M10" s="5">
        <v>1134</v>
      </c>
      <c r="N10" s="1">
        <v>850</v>
      </c>
      <c r="O10" s="6" t="s">
        <v>51</v>
      </c>
      <c r="P10" s="7" t="s">
        <v>52</v>
      </c>
      <c r="Q10" t="s">
        <v>53</v>
      </c>
      <c r="S10" t="s">
        <v>69</v>
      </c>
    </row>
    <row r="11" spans="1:20" x14ac:dyDescent="0.3">
      <c r="A11" t="s">
        <v>41</v>
      </c>
      <c r="B11" s="2">
        <v>4881.9399999999996</v>
      </c>
      <c r="C11" s="1">
        <v>4750</v>
      </c>
      <c r="D11">
        <v>2539</v>
      </c>
      <c r="E11" s="2">
        <v>4745</v>
      </c>
      <c r="F11" s="1">
        <v>5000</v>
      </c>
      <c r="I11" t="s">
        <v>48</v>
      </c>
      <c r="L11" s="11">
        <f>SUM(L4:L10)</f>
        <v>17451</v>
      </c>
      <c r="M11" s="15">
        <f>SUM(M4:M10)</f>
        <v>17730</v>
      </c>
      <c r="N11" s="9"/>
      <c r="O11" s="6">
        <v>5500</v>
      </c>
      <c r="P11" s="7">
        <v>5730</v>
      </c>
      <c r="S11" t="s">
        <v>85</v>
      </c>
      <c r="T11">
        <v>3200</v>
      </c>
    </row>
    <row r="12" spans="1:20" x14ac:dyDescent="0.3">
      <c r="A12" t="s">
        <v>5</v>
      </c>
      <c r="B12" s="2">
        <v>404.38</v>
      </c>
      <c r="C12" s="1">
        <v>410</v>
      </c>
      <c r="D12">
        <v>539</v>
      </c>
      <c r="E12" s="2">
        <v>539</v>
      </c>
      <c r="F12" s="1">
        <v>550</v>
      </c>
      <c r="I12" t="s">
        <v>80</v>
      </c>
      <c r="K12" s="16"/>
      <c r="O12" s="6">
        <v>1158</v>
      </c>
      <c r="P12" s="7">
        <v>1875</v>
      </c>
      <c r="S12" t="s">
        <v>86</v>
      </c>
      <c r="T12">
        <v>330</v>
      </c>
    </row>
    <row r="13" spans="1:20" x14ac:dyDescent="0.3">
      <c r="A13" t="s">
        <v>7</v>
      </c>
      <c r="B13" s="2">
        <v>143.34</v>
      </c>
      <c r="C13" s="1">
        <v>300</v>
      </c>
      <c r="D13">
        <v>324</v>
      </c>
      <c r="E13" s="2">
        <v>324</v>
      </c>
      <c r="F13" s="1">
        <v>350</v>
      </c>
      <c r="I13" s="11" t="s">
        <v>111</v>
      </c>
      <c r="J13" s="15"/>
      <c r="K13" s="9"/>
      <c r="L13" s="11"/>
      <c r="M13" s="15"/>
      <c r="N13" s="9"/>
      <c r="O13" s="10">
        <v>7723</v>
      </c>
      <c r="P13" s="25">
        <v>8487</v>
      </c>
      <c r="Q13" s="24">
        <v>0.09</v>
      </c>
      <c r="R13" s="17"/>
      <c r="S13" t="s">
        <v>87</v>
      </c>
      <c r="T13">
        <v>1500</v>
      </c>
    </row>
    <row r="14" spans="1:20" x14ac:dyDescent="0.3">
      <c r="A14" t="s">
        <v>8</v>
      </c>
      <c r="B14" s="2">
        <v>312</v>
      </c>
      <c r="C14" s="1">
        <v>312</v>
      </c>
      <c r="D14">
        <v>182</v>
      </c>
      <c r="E14" s="2">
        <v>312</v>
      </c>
      <c r="F14" s="1">
        <v>312</v>
      </c>
      <c r="I14" t="s">
        <v>76</v>
      </c>
      <c r="J14" s="5">
        <v>1000</v>
      </c>
      <c r="M14" s="5">
        <v>0</v>
      </c>
      <c r="O14" s="10">
        <f>SUM(O11:O13)</f>
        <v>14381</v>
      </c>
      <c r="P14" s="14">
        <f>SUM(P11:P13)</f>
        <v>16092</v>
      </c>
      <c r="Q14" s="11"/>
      <c r="S14" t="s">
        <v>55</v>
      </c>
      <c r="T14">
        <v>700</v>
      </c>
    </row>
    <row r="15" spans="1:20" x14ac:dyDescent="0.3">
      <c r="A15" t="s">
        <v>9</v>
      </c>
      <c r="B15" s="2">
        <v>124.98</v>
      </c>
      <c r="C15" s="1">
        <v>100</v>
      </c>
      <c r="D15">
        <v>0</v>
      </c>
      <c r="E15" s="2">
        <v>0</v>
      </c>
      <c r="F15" s="1">
        <v>100</v>
      </c>
      <c r="I15" t="s">
        <v>77</v>
      </c>
      <c r="J15" s="5">
        <v>20</v>
      </c>
      <c r="T15" s="11">
        <f>SUM(T11:T14)</f>
        <v>5730</v>
      </c>
    </row>
    <row r="16" spans="1:20" x14ac:dyDescent="0.3">
      <c r="A16" t="s">
        <v>10</v>
      </c>
      <c r="B16" s="2">
        <v>192.07</v>
      </c>
      <c r="C16" s="1">
        <v>250</v>
      </c>
      <c r="D16">
        <v>80</v>
      </c>
      <c r="E16" s="2">
        <v>137</v>
      </c>
      <c r="F16" s="1">
        <v>200</v>
      </c>
      <c r="I16" t="s">
        <v>67</v>
      </c>
      <c r="L16">
        <v>19578.580000000002</v>
      </c>
      <c r="M16" s="5">
        <v>19578</v>
      </c>
    </row>
    <row r="17" spans="1:16" x14ac:dyDescent="0.3">
      <c r="A17" t="s">
        <v>11</v>
      </c>
      <c r="B17" s="2">
        <v>60</v>
      </c>
      <c r="C17" s="1">
        <v>100</v>
      </c>
      <c r="D17">
        <v>0</v>
      </c>
      <c r="E17" s="2">
        <v>0</v>
      </c>
      <c r="F17" s="1">
        <v>100</v>
      </c>
      <c r="I17" t="s">
        <v>54</v>
      </c>
      <c r="L17">
        <v>32518</v>
      </c>
      <c r="M17" s="5">
        <v>32518</v>
      </c>
    </row>
    <row r="18" spans="1:16" x14ac:dyDescent="0.3">
      <c r="A18" t="s">
        <v>12</v>
      </c>
      <c r="B18" s="2">
        <v>150</v>
      </c>
      <c r="C18" s="1">
        <v>200</v>
      </c>
      <c r="D18">
        <v>0</v>
      </c>
      <c r="E18" s="2">
        <v>100</v>
      </c>
      <c r="F18" s="1">
        <v>200</v>
      </c>
    </row>
    <row r="19" spans="1:16" x14ac:dyDescent="0.3">
      <c r="A19" t="s">
        <v>13</v>
      </c>
      <c r="B19" s="2">
        <v>171.9</v>
      </c>
      <c r="C19" s="1">
        <v>200</v>
      </c>
      <c r="D19">
        <v>82</v>
      </c>
      <c r="E19" s="2">
        <v>151</v>
      </c>
      <c r="F19" s="1">
        <v>200</v>
      </c>
      <c r="I19" t="s">
        <v>59</v>
      </c>
    </row>
    <row r="20" spans="1:16" x14ac:dyDescent="0.3">
      <c r="A20" t="s">
        <v>79</v>
      </c>
      <c r="B20" s="2">
        <v>231.6</v>
      </c>
      <c r="C20" s="1">
        <v>220</v>
      </c>
      <c r="D20">
        <v>180</v>
      </c>
      <c r="E20" s="2">
        <v>330</v>
      </c>
      <c r="F20" s="1">
        <v>350</v>
      </c>
      <c r="I20" t="s">
        <v>60</v>
      </c>
    </row>
    <row r="21" spans="1:16" x14ac:dyDescent="0.3">
      <c r="A21" t="s">
        <v>14</v>
      </c>
      <c r="B21" s="2">
        <v>233.99</v>
      </c>
      <c r="C21" s="1">
        <v>250</v>
      </c>
      <c r="D21">
        <v>30</v>
      </c>
      <c r="E21" s="2">
        <v>250</v>
      </c>
      <c r="F21" s="1">
        <v>250</v>
      </c>
      <c r="I21" t="s">
        <v>61</v>
      </c>
    </row>
    <row r="22" spans="1:16" x14ac:dyDescent="0.3">
      <c r="A22" s="21" t="s">
        <v>106</v>
      </c>
      <c r="D22">
        <v>0</v>
      </c>
      <c r="F22" s="1">
        <v>100</v>
      </c>
      <c r="I22" t="s">
        <v>62</v>
      </c>
    </row>
    <row r="23" spans="1:16" x14ac:dyDescent="0.3">
      <c r="A23" t="s">
        <v>15</v>
      </c>
      <c r="B23" s="2">
        <v>2200</v>
      </c>
      <c r="C23" s="1">
        <v>1800</v>
      </c>
      <c r="D23">
        <v>150</v>
      </c>
      <c r="E23" s="2">
        <v>1150</v>
      </c>
      <c r="F23" s="1">
        <v>1600</v>
      </c>
      <c r="J23" s="5" t="s">
        <v>63</v>
      </c>
      <c r="K23" s="9">
        <f>SUM(K19:K22)</f>
        <v>0</v>
      </c>
      <c r="M23" s="5" t="s">
        <v>63</v>
      </c>
    </row>
    <row r="24" spans="1:16" x14ac:dyDescent="0.3">
      <c r="A24" t="s">
        <v>16</v>
      </c>
      <c r="B24" s="2">
        <v>608.12</v>
      </c>
      <c r="C24" s="1">
        <v>250</v>
      </c>
      <c r="D24">
        <v>308</v>
      </c>
      <c r="E24" s="2">
        <v>458</v>
      </c>
      <c r="F24" s="1">
        <v>550</v>
      </c>
      <c r="G24" t="s">
        <v>112</v>
      </c>
    </row>
    <row r="25" spans="1:16" x14ac:dyDescent="0.3">
      <c r="A25" t="s">
        <v>65</v>
      </c>
      <c r="C25" s="1">
        <v>300</v>
      </c>
      <c r="D25">
        <v>40</v>
      </c>
      <c r="E25" s="2">
        <v>40</v>
      </c>
      <c r="F25" s="1">
        <v>300</v>
      </c>
    </row>
    <row r="26" spans="1:16" x14ac:dyDescent="0.3">
      <c r="A26" t="s">
        <v>42</v>
      </c>
      <c r="B26" s="2">
        <v>288.42</v>
      </c>
      <c r="C26" s="20">
        <v>300</v>
      </c>
      <c r="D26">
        <v>39</v>
      </c>
      <c r="E26" s="2">
        <v>299</v>
      </c>
      <c r="F26" s="26">
        <v>330</v>
      </c>
    </row>
    <row r="27" spans="1:16" x14ac:dyDescent="0.3">
      <c r="A27" s="21" t="s">
        <v>81</v>
      </c>
      <c r="F27" s="1">
        <v>200</v>
      </c>
      <c r="P27" s="7" t="s">
        <v>113</v>
      </c>
    </row>
    <row r="28" spans="1:16" x14ac:dyDescent="0.3">
      <c r="A28" s="11" t="s">
        <v>17</v>
      </c>
      <c r="B28" s="19">
        <f>SUM(B4:B27)</f>
        <v>16180.039999999999</v>
      </c>
      <c r="C28" s="1">
        <f>SUM(C4:C27)</f>
        <v>17586</v>
      </c>
      <c r="D28" s="11">
        <f t="shared" ref="D28:F28" si="0">SUM(D4:D27)</f>
        <v>9352.44</v>
      </c>
      <c r="E28" s="2">
        <f t="shared" si="0"/>
        <v>16581</v>
      </c>
      <c r="F28" s="9">
        <f t="shared" si="0"/>
        <v>19442</v>
      </c>
      <c r="I28" t="s">
        <v>39</v>
      </c>
      <c r="J28" s="5">
        <f>SUM(J4:J14)</f>
        <v>17637.920000000002</v>
      </c>
      <c r="K28" s="1">
        <f t="shared" ref="K28:N28" si="1">SUM(K4:K14)</f>
        <v>17586</v>
      </c>
      <c r="L28" s="11">
        <f>SUM(L11:L27)</f>
        <v>69547.58</v>
      </c>
      <c r="M28" s="15">
        <f>SUM(M11:M27)</f>
        <v>69826</v>
      </c>
      <c r="N28" s="9">
        <f t="shared" si="1"/>
        <v>19182</v>
      </c>
    </row>
    <row r="29" spans="1:16" x14ac:dyDescent="0.3">
      <c r="F29" s="16">
        <v>0.06</v>
      </c>
    </row>
    <row r="30" spans="1:16" x14ac:dyDescent="0.3">
      <c r="A30" t="s">
        <v>18</v>
      </c>
      <c r="N30" s="9">
        <v>0</v>
      </c>
      <c r="O30" s="10"/>
    </row>
    <row r="31" spans="1:16" x14ac:dyDescent="0.3">
      <c r="A31" t="s">
        <v>19</v>
      </c>
      <c r="B31" s="2">
        <v>1000</v>
      </c>
      <c r="C31" s="1">
        <v>1000</v>
      </c>
      <c r="D31" t="s">
        <v>68</v>
      </c>
      <c r="F31" s="20">
        <v>1000</v>
      </c>
      <c r="G31" s="1"/>
      <c r="H31" s="1"/>
      <c r="I31" s="1" t="s">
        <v>45</v>
      </c>
      <c r="K31" s="1" t="s">
        <v>108</v>
      </c>
      <c r="N31" s="1">
        <v>8000</v>
      </c>
    </row>
    <row r="32" spans="1:16" ht="13.05" customHeight="1" x14ac:dyDescent="0.3">
      <c r="A32" t="s">
        <v>20</v>
      </c>
      <c r="B32" s="2">
        <v>8000</v>
      </c>
      <c r="C32" s="1">
        <v>8000</v>
      </c>
      <c r="D32" t="s">
        <v>68</v>
      </c>
      <c r="F32" s="20">
        <v>8000</v>
      </c>
      <c r="G32" s="1"/>
      <c r="H32" s="1"/>
      <c r="I32" s="1" t="s">
        <v>46</v>
      </c>
      <c r="K32" s="1" t="s">
        <v>108</v>
      </c>
      <c r="N32" s="1">
        <v>1000</v>
      </c>
    </row>
    <row r="33" spans="1:15" x14ac:dyDescent="0.3">
      <c r="A33" t="s">
        <v>84</v>
      </c>
      <c r="C33" s="1">
        <v>2000</v>
      </c>
      <c r="E33" s="2">
        <v>0</v>
      </c>
      <c r="F33" s="20">
        <v>725</v>
      </c>
      <c r="G33" s="1"/>
      <c r="H33" s="1"/>
      <c r="I33" s="1" t="s">
        <v>88</v>
      </c>
      <c r="K33" s="1" t="s">
        <v>108</v>
      </c>
      <c r="N33" s="1">
        <v>1000</v>
      </c>
    </row>
    <row r="34" spans="1:15" x14ac:dyDescent="0.3">
      <c r="A34" t="s">
        <v>40</v>
      </c>
      <c r="C34" s="1">
        <v>2000</v>
      </c>
      <c r="D34">
        <v>0</v>
      </c>
      <c r="E34" s="2">
        <v>0</v>
      </c>
      <c r="F34" s="20"/>
      <c r="G34" s="1"/>
      <c r="H34" s="1"/>
      <c r="I34" s="1" t="s">
        <v>110</v>
      </c>
      <c r="K34" s="1" t="s">
        <v>99</v>
      </c>
      <c r="N34" s="1">
        <v>3500</v>
      </c>
    </row>
    <row r="35" spans="1:15" x14ac:dyDescent="0.3">
      <c r="A35" t="s">
        <v>83</v>
      </c>
      <c r="B35" s="2">
        <v>14000</v>
      </c>
      <c r="C35" s="1">
        <v>14000</v>
      </c>
      <c r="D35">
        <v>4997</v>
      </c>
      <c r="E35" s="2">
        <v>4997</v>
      </c>
      <c r="F35" s="20">
        <v>1500</v>
      </c>
      <c r="G35" s="1"/>
      <c r="H35" s="1"/>
      <c r="I35" s="1" t="s">
        <v>89</v>
      </c>
      <c r="J35" s="1"/>
      <c r="K35" s="1" t="s">
        <v>109</v>
      </c>
      <c r="N35" s="1">
        <v>725</v>
      </c>
      <c r="O35" s="18"/>
    </row>
    <row r="36" spans="1:15" x14ac:dyDescent="0.3">
      <c r="A36" t="s">
        <v>93</v>
      </c>
      <c r="B36" s="2">
        <v>1000</v>
      </c>
      <c r="D36">
        <v>0</v>
      </c>
      <c r="F36" s="20">
        <v>1500</v>
      </c>
      <c r="G36" s="1"/>
      <c r="H36" s="1"/>
      <c r="I36" s="1"/>
    </row>
    <row r="37" spans="1:15" x14ac:dyDescent="0.3">
      <c r="A37" t="s">
        <v>82</v>
      </c>
      <c r="D37">
        <v>53691</v>
      </c>
      <c r="E37" s="2">
        <v>53691</v>
      </c>
      <c r="F37" s="20">
        <v>500</v>
      </c>
      <c r="G37" s="1"/>
      <c r="H37" s="1"/>
      <c r="I37" s="1"/>
    </row>
    <row r="38" spans="1:15" x14ac:dyDescent="0.3">
      <c r="A38" t="s">
        <v>43</v>
      </c>
      <c r="B38" s="19">
        <f>SUM(B31:B37)</f>
        <v>24000</v>
      </c>
      <c r="C38" s="9">
        <f>SUM(C31:C37)</f>
        <v>27000</v>
      </c>
      <c r="D38" s="11">
        <f>SUM(D32:D37)</f>
        <v>58688</v>
      </c>
      <c r="E38" s="19">
        <f>SUM(E32:E37)</f>
        <v>58688</v>
      </c>
      <c r="F38" s="9">
        <f>SUM(F31:F37)</f>
        <v>13225</v>
      </c>
      <c r="I38" s="1"/>
      <c r="N38" s="9"/>
      <c r="O38" s="10"/>
    </row>
    <row r="39" spans="1:15" x14ac:dyDescent="0.3">
      <c r="A39" s="11" t="s">
        <v>44</v>
      </c>
      <c r="B39" s="19">
        <f>SUM(B28+B38)</f>
        <v>40180.04</v>
      </c>
      <c r="C39" s="9">
        <f t="shared" ref="C39:E39" si="2">SUM(C28+C38)</f>
        <v>44586</v>
      </c>
      <c r="D39" s="11">
        <f t="shared" si="2"/>
        <v>68040.44</v>
      </c>
      <c r="E39" s="19">
        <f t="shared" si="2"/>
        <v>75269</v>
      </c>
      <c r="F39" s="9">
        <f>SUM(F28+F38)</f>
        <v>32667</v>
      </c>
      <c r="N39" s="9"/>
      <c r="O39" s="10"/>
    </row>
    <row r="40" spans="1:15" x14ac:dyDescent="0.3">
      <c r="I40" s="7"/>
    </row>
    <row r="41" spans="1:15" x14ac:dyDescent="0.3">
      <c r="A41" s="11" t="s">
        <v>47</v>
      </c>
      <c r="I41" s="11"/>
    </row>
    <row r="42" spans="1:15" x14ac:dyDescent="0.3">
      <c r="A42" s="11"/>
      <c r="I42" s="11"/>
    </row>
    <row r="43" spans="1:15" x14ac:dyDescent="0.3">
      <c r="A43" s="11" t="s">
        <v>91</v>
      </c>
      <c r="I43" s="11"/>
    </row>
    <row r="44" spans="1:15" x14ac:dyDescent="0.3">
      <c r="A44" s="11" t="s">
        <v>66</v>
      </c>
      <c r="I44" s="11"/>
    </row>
    <row r="45" spans="1:15" x14ac:dyDescent="0.3">
      <c r="A45" s="11" t="s">
        <v>92</v>
      </c>
      <c r="I45" s="11"/>
    </row>
    <row r="46" spans="1:15" x14ac:dyDescent="0.3">
      <c r="A46" s="11" t="s">
        <v>103</v>
      </c>
      <c r="I46" s="11"/>
    </row>
    <row r="47" spans="1:15" x14ac:dyDescent="0.3">
      <c r="A47" s="11" t="s">
        <v>107</v>
      </c>
      <c r="I47" s="11"/>
    </row>
    <row r="48" spans="1:15" x14ac:dyDescent="0.3">
      <c r="A48" s="11" t="s">
        <v>104</v>
      </c>
      <c r="I48" s="11"/>
    </row>
    <row r="49" spans="1:9" x14ac:dyDescent="0.3">
      <c r="A49" s="11"/>
      <c r="I49" s="11"/>
    </row>
    <row r="50" spans="1:9" x14ac:dyDescent="0.3">
      <c r="A50" s="11"/>
      <c r="I50" s="11"/>
    </row>
    <row r="51" spans="1:9" x14ac:dyDescent="0.3">
      <c r="A51" s="11" t="s">
        <v>95</v>
      </c>
    </row>
    <row r="52" spans="1:9" x14ac:dyDescent="0.3">
      <c r="A52" s="11" t="s">
        <v>105</v>
      </c>
    </row>
    <row r="53" spans="1:9" x14ac:dyDescent="0.3">
      <c r="A53" t="s">
        <v>96</v>
      </c>
      <c r="D53">
        <v>34043</v>
      </c>
    </row>
    <row r="54" spans="1:9" x14ac:dyDescent="0.3">
      <c r="A54" t="s">
        <v>56</v>
      </c>
      <c r="B54" s="2" t="s">
        <v>30</v>
      </c>
      <c r="D54">
        <v>15609</v>
      </c>
    </row>
    <row r="55" spans="1:9" x14ac:dyDescent="0.3">
      <c r="A55" t="s">
        <v>78</v>
      </c>
      <c r="B55" s="2" t="s">
        <v>30</v>
      </c>
      <c r="D55">
        <v>58688</v>
      </c>
    </row>
    <row r="56" spans="1:9" x14ac:dyDescent="0.3">
      <c r="A56" t="s">
        <v>97</v>
      </c>
      <c r="D56">
        <v>78281</v>
      </c>
      <c r="I56" s="11"/>
    </row>
    <row r="57" spans="1:9" x14ac:dyDescent="0.3">
      <c r="A57" t="s">
        <v>98</v>
      </c>
      <c r="D57">
        <v>38027</v>
      </c>
    </row>
    <row r="58" spans="1:9" x14ac:dyDescent="0.3">
      <c r="A58" t="s">
        <v>94</v>
      </c>
      <c r="B58" s="2">
        <v>19500</v>
      </c>
      <c r="C58" s="1" t="s">
        <v>99</v>
      </c>
      <c r="E58" s="2" t="s">
        <v>57</v>
      </c>
    </row>
    <row r="59" spans="1:9" x14ac:dyDescent="0.3">
      <c r="B59" s="2">
        <v>9000</v>
      </c>
      <c r="C59" s="1" t="s">
        <v>100</v>
      </c>
    </row>
    <row r="60" spans="1:9" x14ac:dyDescent="0.3">
      <c r="B60" s="2">
        <v>1000</v>
      </c>
      <c r="C60" s="1" t="s">
        <v>101</v>
      </c>
    </row>
    <row r="61" spans="1:9" x14ac:dyDescent="0.3">
      <c r="A61" t="s">
        <v>102</v>
      </c>
      <c r="B61" s="2">
        <v>8527</v>
      </c>
      <c r="D61" s="23">
        <v>0.59</v>
      </c>
    </row>
  </sheetData>
  <printOptions gridLines="1"/>
  <pageMargins left="0.11811023622047245" right="0.11811023622047245" top="0.15748031496062992" bottom="0.15748031496062992" header="0.31496062992125984" footer="0.31496062992125984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0EAF1-9682-4CC9-8846-9B18EA6E145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</dc:creator>
  <cp:lastModifiedBy>Jenny Rice</cp:lastModifiedBy>
  <cp:lastPrinted>2024-04-15T09:21:15Z</cp:lastPrinted>
  <dcterms:created xsi:type="dcterms:W3CDTF">2019-11-16T16:02:16Z</dcterms:created>
  <dcterms:modified xsi:type="dcterms:W3CDTF">2024-04-15T09:21:29Z</dcterms:modified>
</cp:coreProperties>
</file>